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4"/>
  </bookViews>
  <sheets>
    <sheet name="1" sheetId="1" r:id="rId1"/>
    <sheet name="2" sheetId="2" r:id="rId2"/>
    <sheet name="2 1" sheetId="3" r:id="rId3"/>
    <sheet name="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<sst xmlns="http://schemas.openxmlformats.org/spreadsheetml/2006/main" count="162" uniqueCount="130">
  <si>
    <t>Приложение №2</t>
  </si>
  <si>
    <t xml:space="preserve">к приказу </t>
  </si>
  <si>
    <t>от</t>
  </si>
  <si>
    <t>№</t>
  </si>
  <si>
    <t xml:space="preserve">УТВЕРЖДАЮ </t>
  </si>
  <si>
    <t>(подпись)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</si>
  <si>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</si>
  <si>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</si>
  <si>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</si>
  <si>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</si>
  <si>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</si>
  <si>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</si>
  <si>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ИНН/КПП</t>
  </si>
  <si>
    <t>Единица измерения:руб.</t>
  </si>
  <si>
    <t>1. Сведения о деятельности районного муниципального учреждения</t>
  </si>
  <si>
    <t>1.2.Виды деятельности районного муниципального учреждения:</t>
  </si>
  <si>
    <t>1.1.Цели деятельности районного муниципального учреждения:</t>
  </si>
  <si>
    <t>1.3.Перечень услуг (работ), осуществляющих на платной основе:</t>
  </si>
  <si>
    <t>Наименование показателя</t>
  </si>
  <si>
    <t>1. Нефинансовые активы всего:</t>
  </si>
  <si>
    <t>в том числе:</t>
  </si>
  <si>
    <t>из них:</t>
  </si>
  <si>
    <t>Всего</t>
  </si>
  <si>
    <t xml:space="preserve"> в том числе </t>
  </si>
  <si>
    <t>Поступление финансовых активов, всего</t>
  </si>
  <si>
    <t>Х</t>
  </si>
  <si>
    <t xml:space="preserve">Код бюджетной классификации операции сектора государственного управления </t>
  </si>
  <si>
    <t>(расшифровка подписи)</t>
  </si>
  <si>
    <t>Исполнитель</t>
  </si>
  <si>
    <t>- формирование общей культуры личности обучающихся на основе усвоения обязательного минимума содержания основных общеобразовательных программ, их адаптация к жизни в обществе;</t>
  </si>
  <si>
    <t>- создание основы для осознанного выбора и последующего освоения профессиональных общеобразовательных программ.</t>
  </si>
  <si>
    <t xml:space="preserve">Главный бухгалтер </t>
  </si>
  <si>
    <t>тел:2-22-62</t>
  </si>
  <si>
    <t>Директор МБОУ СОШ № 1 ст. Хворостянка</t>
  </si>
  <si>
    <t>Незнамова Е.М.</t>
  </si>
  <si>
    <t>наименование районного муниципального учреждения</t>
  </si>
  <si>
    <t>наименование органа, осуществляющего функции и полномочия учредителя</t>
  </si>
  <si>
    <t>адрес фактического местонахождения районного муниципального учреждения</t>
  </si>
  <si>
    <t>Нестерова В.М.</t>
  </si>
  <si>
    <t>"      "           2016  г</t>
  </si>
  <si>
    <t>Сумма, тыс.руб.</t>
  </si>
  <si>
    <t>№п/п</t>
  </si>
  <si>
    <t xml:space="preserve">в том числе: остаточная стоимость </t>
  </si>
  <si>
    <t>из них:                                                                                                                                                                     недвижимое муниципальное имущество, всего:</t>
  </si>
  <si>
    <t>особо ценное движимое имущество, всего:</t>
  </si>
  <si>
    <t>Финансовые активы,всего:</t>
  </si>
  <si>
    <t>из них:денежные средства учреждения,всего</t>
  </si>
  <si>
    <t>в том числе:денежные средства учреждения на счетах</t>
  </si>
  <si>
    <t>денежные средства учреждения,размещенные на депозиты в кредитной организации</t>
  </si>
  <si>
    <t>иные финансовые инструменты</t>
  </si>
  <si>
    <t xml:space="preserve">дебиторская задолжженность по доходам </t>
  </si>
  <si>
    <t xml:space="preserve">дебиторская задолжженность по расходам </t>
  </si>
  <si>
    <t>Обязательства, всего</t>
  </si>
  <si>
    <t>из них:долговые обязательства</t>
  </si>
  <si>
    <t>кредиторская задолженность</t>
  </si>
  <si>
    <t xml:space="preserve">в том числе: просроченная кредиторская задолженность </t>
  </si>
  <si>
    <t>Код строки</t>
  </si>
  <si>
    <t>Объем финансового обеспечения, руб (сточностью до двух знаков после запятой-0,00)</t>
  </si>
  <si>
    <t xml:space="preserve">субсидия на финансовое обеспечение выполнения муниципального задания </t>
  </si>
  <si>
    <t>субсидии, предоставляемые в соответствии с абзацем вторым пункта 1 статьи 78,1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</si>
  <si>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</si>
  <si>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иной приносящей доход деятельности</t>
  </si>
  <si>
    <t>всего</t>
  </si>
  <si>
    <t>из них гранты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</si>
  <si>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</si>
  <si>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</si>
  <si>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</si>
  <si>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организаций,правительств иностранных огосударств, международных финансовых организаций</t>
  </si>
  <si>
    <t>иные субсидии, предоставленные из бюджета</t>
  </si>
  <si>
    <t xml:space="preserve">прочие доходы </t>
  </si>
  <si>
    <t xml:space="preserve">доходы от операций с активами </t>
  </si>
  <si>
    <t>Выплаты по расходам ,всего</t>
  </si>
  <si>
    <t>в том числе на:выплаты персоналу всего</t>
  </si>
  <si>
    <t>Оплата труда и начисления на выплаты по оплате труда</t>
  </si>
  <si>
    <t>социальные и другие выплаты населению, всего</t>
  </si>
  <si>
    <t>уплата налогов,сборов и иных платежей, всего</t>
  </si>
  <si>
    <t>безвозмездные перечисления организациям</t>
  </si>
  <si>
    <t>прочие расходы, (кроме расходов на закупку товаров,работ,услуг)</t>
  </si>
  <si>
    <t>расходы на закупку товаров,работ,услуг, всего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</si>
  <si>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</si>
  <si>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</si>
  <si>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</si>
  <si>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</si>
  <si>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</si>
  <si>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</si>
  <si>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</si>
  <si>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 2019 г.</t>
  </si>
  <si>
    <t>Всего на закупки</t>
  </si>
  <si>
    <t>Год начала закупки</t>
  </si>
  <si>
    <t xml:space="preserve">в том числе </t>
  </si>
  <si>
    <t>в соответствии с ФЗ от 5.04.2013 г. №44-ФЗ "О контрактной системе в сфере закупок товаров,работ, услуг для обеспечения государственных и муниципальных нужд"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</si>
  <si>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</si>
  <si>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</si>
  <si>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работ,услуг по году начала закупки:</t>
  </si>
  <si>
    <t>.0001</t>
  </si>
  <si>
    <t>Поступление</t>
  </si>
  <si>
    <t>Выбытие</t>
  </si>
  <si>
    <t>.030</t>
  </si>
  <si>
    <t>.020</t>
  </si>
  <si>
    <t>.010</t>
  </si>
  <si>
    <t>.040</t>
  </si>
  <si>
    <t>Сумма (с точностью до двух знаков после запятой - 0,00)</t>
  </si>
  <si>
    <t>в соответствии с ФЗ от 18.07.2011 г.№223--ФЗ "О закупках товаров, работ, услуг отдельными видами юридических лиц"</t>
  </si>
  <si>
    <t>Сумма выплат по расходам на закупку товаров,работ и услуг, руб. (с точностью до двух  знаков после запятой - 0,00)</t>
  </si>
  <si>
    <t>71000000130000000130</t>
  </si>
  <si>
    <t>71007020000000000100</t>
  </si>
  <si>
    <t>71007020000000000100,      71007020000000000300</t>
  </si>
  <si>
    <t>71007020000000000800</t>
  </si>
  <si>
    <t>71007020000000000244</t>
  </si>
  <si>
    <t>71007020000000000100,71007020000000000300,71007020000000000800,71007020000000000244</t>
  </si>
  <si>
    <t>Поступления от доходов, всего:</t>
  </si>
  <si>
    <t>Руководитель учреждения</t>
  </si>
  <si>
    <t>Афанасьев И.И.</t>
  </si>
  <si>
    <t>Муниципальное бюджетное общеобразовательное учреждение средняя общеобразовательная школа с. Мазейка  Добринского муниципального района Липецкой области</t>
  </si>
  <si>
    <t>4804004740/480401001</t>
  </si>
  <si>
    <t>Отдел образования администрации  Добринского муниципального района Липецкой области</t>
  </si>
  <si>
    <t>399434, Липецкая обл., Добринский р-н., с. Мазейка, ул. Молодежная, д.39</t>
  </si>
  <si>
    <t xml:space="preserve"> среднее (полное) общее образование(80.21.2)</t>
  </si>
  <si>
    <t xml:space="preserve">Бухгалтер </t>
  </si>
  <si>
    <t>на 2020 г.</t>
  </si>
  <si>
    <t>Сведения о средствах, поступающих во временное распоряжение учреждения (подразделения) на 2018 год</t>
  </si>
  <si>
    <t>Малахова О. А.</t>
  </si>
  <si>
    <t xml:space="preserve">Исполнитель                                                                                               </t>
  </si>
  <si>
    <t>Нестерова В. М.</t>
  </si>
  <si>
    <t>3. Показатели по поступлениям и выплатам учреждения на 2019 г.</t>
  </si>
  <si>
    <t>Показатели выплат по расходам на закупку товаров, работ,услуг учреждения на 2019 год</t>
  </si>
  <si>
    <t>на 2021 г.</t>
  </si>
  <si>
    <t xml:space="preserve">2. Показатели финансового состояния учреждения на 01.01.2019г.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</si>
  <si>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"09" января  2019 г</t>
  </si>
  <si>
    <t>на 2019 год и плановый период 2020,2021гг.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</si>
</sst>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&quot;р.&quot;"/>
    <numFmt numFmtId="190" formatCode="#,##0.00&quot;р.&quot;"/>
    <numFmt numFmtId="191" formatCode="#,##0.0&quot;р.&quot;"/>
    <numFmt numFmtId="192" formatCode="#,##0_р_."/>
    <numFmt numFmtId="193" formatCode="[$-FC19]d\ mmmm\ yyyy\ &quot;г.&quot;"/>
    <numFmt numFmtId="194" formatCode="#,##0.0_р_."/>
    <numFmt numFmtId="195" formatCode="#,##0.000_р_."/>
    <numFmt numFmtId="196" formatCode="#,##0.0000_р_."/>
    <numFmt numFmtId="197" formatCode="#,##0.00000_р_."/>
    <numFmt numFmtId="198" formatCode="#,##0.000000_р_."/>
    <numFmt numFmtId="199" formatCode="#,##0.0"/>
    <numFmt numFmtId="200" formatCode="#,##0.000"/>
    <numFmt numFmtId="201" formatCode="0.0000"/>
    <numFmt numFmtId="202" formatCode="0.000"/>
    <numFmt numFmtId="203" formatCode="0.0"/>
    <numFmt numFmtId="204" formatCode="0.000000"/>
    <numFmt numFmtId="205" formatCode="0.0000000"/>
    <numFmt numFmtId="206" formatCode="0.00000000"/>
    <numFmt numFmtId="207" formatCode="0.00000"/>
    <numFmt numFmtId="208" formatCode="000000"/>
    <numFmt numFmtId="209" formatCode="0.00000000000"/>
    <numFmt numFmtId="210" formatCode="0.0000000000"/>
    <numFmt numFmtId="211" formatCode="0.000000000000000000"/>
    <numFmt numFmtId="212" formatCode="#,##0.00_ ;\-#,##0.00\ "/>
    <numFmt numFmtId="213" formatCode="#,##0_ ;\-#,##0\ "/>
    <numFmt numFmtId="214" formatCode="#,##0.000000"/>
    <numFmt numFmtId="215" formatCode="0.000000000"/>
    <numFmt numFmtId="216" formatCode="#,##0.00;[Red]#,##0.00"/>
  </numFmts>
  <fonts count="3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4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4" fontId="27" fillId="6" borderId="1">
      <alignment horizontal="right" vertical="top" shrinkToFi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8" fontId="0" fillId="0" borderId="12" xfId="0" applyNumberFormat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 wrapText="1"/>
    </xf>
    <xf numFmtId="2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5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2">
      <selection activeCell="B2" sqref="B2:C2"/>
    </sheetView>
  </sheetViews>
  <sheetFormatPr defaultColWidth="9.140625" defaultRowHeight="12.75"/>
  <cols>
    <col min="1" max="1" width="4.140625" style="0" customWidth="1"/>
    <col min="2" max="2" width="89.140625" style="0" customWidth="1"/>
    <col min="3" max="3" width="27.7109375" style="0" customWidth="1"/>
  </cols>
  <sheetData>
    <row r="1" ht="12.75" hidden="1"/>
    <row r="2" spans="2:10" ht="57.75" customHeight="1">
      <c r="B2" s="61" t="s">
        <v>127</v>
      </c>
      <c r="C2" s="61"/>
      <c r="D2" s="7"/>
      <c r="E2" s="7"/>
      <c r="F2" s="7"/>
      <c r="G2" s="7"/>
      <c r="H2" s="7"/>
      <c r="I2" s="7"/>
      <c r="J2" s="7"/>
    </row>
    <row r="3" ht="12.75" hidden="1"/>
    <row r="4" spans="1:3" ht="12.75">
      <c r="A4" s="34" t="s">
        <v>41</v>
      </c>
      <c r="B4" s="14" t="s">
        <v>18</v>
      </c>
      <c r="C4" s="32" t="s">
        <v>40</v>
      </c>
    </row>
    <row r="5" spans="1:3" ht="12.75">
      <c r="A5" s="33"/>
      <c r="B5" s="8" t="s">
        <v>19</v>
      </c>
      <c r="C5" s="27"/>
    </row>
    <row r="6" spans="1:3" ht="26.25" customHeight="1">
      <c r="A6" s="33"/>
      <c r="B6" s="35" t="s">
        <v>43</v>
      </c>
      <c r="C6" s="22">
        <v>8227.7</v>
      </c>
    </row>
    <row r="7" spans="1:3" ht="12.75">
      <c r="A7" s="33"/>
      <c r="B7" s="35" t="s">
        <v>42</v>
      </c>
      <c r="C7" s="22"/>
    </row>
    <row r="8" spans="1:3" ht="12.75" customHeight="1">
      <c r="A8" s="33"/>
      <c r="B8" s="35" t="s">
        <v>44</v>
      </c>
      <c r="C8" s="22">
        <v>247.73</v>
      </c>
    </row>
    <row r="9" spans="1:3" ht="25.5" customHeight="1">
      <c r="A9" s="33"/>
      <c r="B9" s="35" t="s">
        <v>42</v>
      </c>
      <c r="C9" s="22">
        <v>34.47</v>
      </c>
    </row>
    <row r="10" spans="1:3" ht="24.75" customHeight="1">
      <c r="A10" s="33"/>
      <c r="B10" s="35" t="s">
        <v>45</v>
      </c>
      <c r="C10" s="22">
        <v>-7689.73</v>
      </c>
    </row>
    <row r="11" spans="1:3" ht="15" customHeight="1">
      <c r="A11" s="33"/>
      <c r="B11" s="35" t="s">
        <v>46</v>
      </c>
      <c r="C11" s="22"/>
    </row>
    <row r="12" spans="1:3" ht="13.5" customHeight="1">
      <c r="A12" s="33"/>
      <c r="B12" s="35" t="s">
        <v>47</v>
      </c>
      <c r="C12" s="22"/>
    </row>
    <row r="13" spans="1:3" ht="12.75">
      <c r="A13" s="33"/>
      <c r="B13" s="9"/>
      <c r="C13" s="22"/>
    </row>
    <row r="14" spans="1:3" ht="12" customHeight="1">
      <c r="A14" s="33"/>
      <c r="B14" s="35" t="s">
        <v>48</v>
      </c>
      <c r="C14" s="22"/>
    </row>
    <row r="15" spans="1:3" ht="14.25" customHeight="1">
      <c r="A15" s="33"/>
      <c r="B15" s="35" t="s">
        <v>49</v>
      </c>
      <c r="C15" s="22"/>
    </row>
    <row r="16" spans="1:3" ht="12.75">
      <c r="A16" s="33"/>
      <c r="B16" s="35" t="s">
        <v>50</v>
      </c>
      <c r="C16" s="28"/>
    </row>
    <row r="17" spans="1:3" ht="12.75">
      <c r="A17" s="33"/>
      <c r="B17" s="35" t="s">
        <v>51</v>
      </c>
      <c r="C17" s="22">
        <v>2</v>
      </c>
    </row>
    <row r="18" spans="1:3" ht="12.75" customHeight="1">
      <c r="A18" s="33"/>
      <c r="B18" s="35" t="s">
        <v>52</v>
      </c>
      <c r="C18" s="22">
        <v>354.14</v>
      </c>
    </row>
    <row r="19" spans="1:3" ht="12.75">
      <c r="A19" s="33"/>
      <c r="B19" s="35" t="s">
        <v>53</v>
      </c>
      <c r="C19" s="22">
        <v>354.14</v>
      </c>
    </row>
    <row r="20" spans="1:3" ht="12.75">
      <c r="A20" s="33"/>
      <c r="B20" s="35" t="s">
        <v>54</v>
      </c>
      <c r="C20" s="22">
        <v>354.14</v>
      </c>
    </row>
    <row r="21" spans="1:3" ht="12.75">
      <c r="A21" s="33"/>
      <c r="B21" s="35" t="s">
        <v>55</v>
      </c>
      <c r="C21" s="22">
        <v>354.14</v>
      </c>
    </row>
    <row r="22" spans="1:3" ht="12.75" hidden="1">
      <c r="A22" s="33"/>
      <c r="B22" s="9"/>
      <c r="C22" s="22"/>
    </row>
    <row r="23" spans="1:3" ht="12.75" hidden="1">
      <c r="A23" s="33"/>
      <c r="B23" s="9"/>
      <c r="C23" s="22"/>
    </row>
    <row r="24" spans="1:3" ht="14.25" customHeight="1" hidden="1">
      <c r="A24" s="33"/>
      <c r="B24" s="9"/>
      <c r="C24" s="22"/>
    </row>
    <row r="25" spans="1:3" ht="12.75" hidden="1">
      <c r="A25" s="33"/>
      <c r="B25" s="9"/>
      <c r="C25" s="22"/>
    </row>
    <row r="26" spans="1:3" ht="15.75" customHeight="1" hidden="1">
      <c r="A26" s="33"/>
      <c r="B26" s="9"/>
      <c r="C26" s="22"/>
    </row>
    <row r="27" spans="1:2" ht="14.25" customHeight="1" hidden="1">
      <c r="A27" s="33"/>
      <c r="B27" s="9"/>
    </row>
    <row r="28" spans="1:3" ht="15.75" customHeight="1" hidden="1">
      <c r="A28" s="33"/>
      <c r="B28" s="9"/>
      <c r="C28" s="22"/>
    </row>
    <row r="29" spans="1:3" ht="15" customHeight="1" hidden="1">
      <c r="A29" s="33"/>
      <c r="B29" s="9"/>
      <c r="C29" s="22"/>
    </row>
    <row r="30" spans="1:3" ht="12.75" hidden="1">
      <c r="A30" s="33"/>
      <c r="B30" s="9"/>
      <c r="C30" s="22"/>
    </row>
    <row r="31" spans="1:3" ht="24" customHeight="1" hidden="1">
      <c r="A31" s="33"/>
      <c r="B31" s="9"/>
      <c r="C31" s="22"/>
    </row>
    <row r="32" spans="1:3" ht="12.75" hidden="1">
      <c r="A32" s="33"/>
      <c r="B32" s="9"/>
      <c r="C32" s="22"/>
    </row>
    <row r="33" spans="1:3" ht="12.75" hidden="1">
      <c r="A33" s="33"/>
      <c r="B33" s="9"/>
      <c r="C33" s="22"/>
    </row>
    <row r="34" spans="1:3" ht="12.75" hidden="1">
      <c r="A34" s="33"/>
      <c r="B34" s="9"/>
      <c r="C34" s="22"/>
    </row>
    <row r="35" spans="1:3" ht="12.75" hidden="1">
      <c r="A35" s="33"/>
      <c r="B35" s="9"/>
      <c r="C35" s="22"/>
    </row>
    <row r="36" spans="1:3" ht="14.25" customHeight="1" hidden="1">
      <c r="A36" s="33"/>
      <c r="B36" s="9"/>
      <c r="C36" s="22"/>
    </row>
    <row r="37" spans="1:3" ht="12.75" hidden="1">
      <c r="A37" s="33"/>
      <c r="B37" s="9"/>
      <c r="C37" s="22"/>
    </row>
    <row r="38" spans="1:3" ht="12" customHeight="1" hidden="1">
      <c r="A38" s="33"/>
      <c r="B38" s="9"/>
      <c r="C38" s="22"/>
    </row>
    <row r="39" spans="1:3" ht="15.75" customHeight="1" hidden="1">
      <c r="A39" s="33"/>
      <c r="B39" s="9"/>
      <c r="C39" s="22"/>
    </row>
    <row r="40" spans="1:3" ht="15.75" customHeight="1" hidden="1">
      <c r="A40" s="33"/>
      <c r="B40" s="9"/>
      <c r="C40" s="22"/>
    </row>
    <row r="41" spans="1:3" ht="15.75" customHeight="1" hidden="1">
      <c r="A41" s="33"/>
      <c r="B41" s="9"/>
      <c r="C41" s="22"/>
    </row>
    <row r="42" spans="1:3" ht="12.75" hidden="1">
      <c r="A42" s="33"/>
      <c r="B42" s="9"/>
      <c r="C42" s="22"/>
    </row>
    <row r="43" spans="1:3" ht="12.75" hidden="1">
      <c r="A43" s="33"/>
      <c r="B43" s="10"/>
      <c r="C43" s="27"/>
    </row>
    <row r="44" spans="1:3" ht="12.75" hidden="1">
      <c r="A44" s="33"/>
      <c r="B44" s="9"/>
      <c r="C44" s="23"/>
    </row>
    <row r="45" spans="1:3" ht="12.75" hidden="1">
      <c r="A45" s="33"/>
      <c r="B45" s="9"/>
      <c r="C45" s="23"/>
    </row>
    <row r="46" spans="1:3" ht="12.75" hidden="1">
      <c r="A46" s="33"/>
      <c r="B46" s="9"/>
      <c r="C46" s="23"/>
    </row>
    <row r="47" spans="1:3" ht="12.75" hidden="1">
      <c r="A47" s="33"/>
      <c r="B47" s="9"/>
      <c r="C47" s="23"/>
    </row>
    <row r="48" spans="1:3" ht="15" customHeight="1" hidden="1">
      <c r="A48" s="33"/>
      <c r="B48" s="9"/>
      <c r="C48" s="23"/>
    </row>
    <row r="49" spans="1:3" ht="11.25" customHeight="1" hidden="1">
      <c r="A49" s="33"/>
      <c r="B49" s="9"/>
      <c r="C49" s="23"/>
    </row>
    <row r="50" spans="1:3" ht="11.25" customHeight="1" hidden="1">
      <c r="A50" s="33"/>
      <c r="B50" s="9"/>
      <c r="C50" s="23"/>
    </row>
    <row r="51" spans="1:3" ht="10.5" customHeight="1" hidden="1">
      <c r="A51" s="33"/>
      <c r="B51" s="9"/>
      <c r="C51" s="23"/>
    </row>
    <row r="52" spans="1:3" ht="12" customHeight="1" hidden="1">
      <c r="A52" s="33"/>
      <c r="B52" s="9"/>
      <c r="C52" s="23"/>
    </row>
    <row r="53" spans="1:3" ht="12" customHeight="1" hidden="1">
      <c r="A53" s="33"/>
      <c r="B53" s="9"/>
      <c r="C53" s="23"/>
    </row>
    <row r="54" spans="1:3" ht="11.25" customHeight="1" hidden="1">
      <c r="A54" s="33"/>
      <c r="B54" s="9"/>
      <c r="C54" s="23"/>
    </row>
    <row r="55" spans="1:3" ht="11.25" customHeight="1" hidden="1">
      <c r="A55" s="33"/>
      <c r="B55" s="9"/>
      <c r="C55" s="23"/>
    </row>
    <row r="56" spans="1:3" ht="12" customHeight="1" hidden="1">
      <c r="A56" s="33"/>
      <c r="B56" s="9"/>
      <c r="C56" s="23"/>
    </row>
    <row r="57" spans="1:3" ht="12.75" customHeight="1" hidden="1">
      <c r="A57" s="33"/>
      <c r="B57" s="9"/>
      <c r="C57" s="23"/>
    </row>
    <row r="58" spans="1:3" ht="12.75" customHeight="1" hidden="1">
      <c r="A58" s="33"/>
      <c r="B58" s="9"/>
      <c r="C58" s="23"/>
    </row>
    <row r="59" spans="1:3" ht="12.75" customHeight="1" hidden="1">
      <c r="A59" s="33"/>
      <c r="B59" s="9"/>
      <c r="C59" s="23"/>
    </row>
    <row r="60" spans="1:3" ht="12" customHeight="1" hidden="1">
      <c r="A60" s="33"/>
      <c r="B60" s="9"/>
      <c r="C60" s="23"/>
    </row>
    <row r="61" spans="1:3" ht="24" customHeight="1" hidden="1">
      <c r="A61" s="33"/>
      <c r="B61" s="9"/>
      <c r="C61" s="23"/>
    </row>
    <row r="62" spans="1:3" ht="10.5" customHeight="1" hidden="1">
      <c r="A62" s="33"/>
      <c r="B62" s="9"/>
      <c r="C62" s="23"/>
    </row>
    <row r="63" spans="1:3" ht="12.75" customHeight="1" hidden="1">
      <c r="A63" s="33"/>
      <c r="B63" s="9"/>
      <c r="C63" s="23"/>
    </row>
    <row r="64" spans="1:3" ht="11.25" customHeight="1" hidden="1">
      <c r="A64" s="33"/>
      <c r="B64" s="9"/>
      <c r="C64" s="23"/>
    </row>
    <row r="65" spans="1:3" ht="11.25" customHeight="1" hidden="1">
      <c r="A65" s="33"/>
      <c r="B65" s="9"/>
      <c r="C65" s="23"/>
    </row>
    <row r="66" spans="1:3" ht="12" customHeight="1" hidden="1">
      <c r="A66" s="33"/>
      <c r="B66" s="9"/>
      <c r="C66" s="23"/>
    </row>
    <row r="67" spans="1:3" ht="12" customHeight="1" hidden="1">
      <c r="A67" s="33"/>
      <c r="B67" s="9"/>
      <c r="C67" s="23"/>
    </row>
    <row r="68" spans="1:3" ht="12" customHeight="1" hidden="1">
      <c r="A68" s="33"/>
      <c r="B68" s="9"/>
      <c r="C68" s="23"/>
    </row>
    <row r="69" spans="1:3" ht="11.25" customHeight="1" hidden="1">
      <c r="A69" s="33"/>
      <c r="B69" s="9"/>
      <c r="C69" s="23"/>
    </row>
    <row r="70" spans="1:3" ht="12.75" customHeight="1" hidden="1">
      <c r="A70" s="33"/>
      <c r="B70" s="9"/>
      <c r="C70" s="23"/>
    </row>
    <row r="71" spans="1:3" ht="12.75" customHeight="1" hidden="1">
      <c r="A71" s="33"/>
      <c r="B71" s="9"/>
      <c r="C71" s="23"/>
    </row>
    <row r="72" spans="1:3" ht="11.25" customHeight="1" hidden="1">
      <c r="A72" s="33"/>
      <c r="B72" s="9"/>
      <c r="C72" s="23"/>
    </row>
    <row r="73" spans="1:3" ht="12" customHeight="1" hidden="1">
      <c r="A73" s="33"/>
      <c r="B73" s="9"/>
      <c r="C73" s="23"/>
    </row>
    <row r="74" spans="1:3" ht="15" customHeight="1" hidden="1">
      <c r="A74" s="33"/>
      <c r="B74" s="9"/>
      <c r="C74" s="23"/>
    </row>
    <row r="75" spans="1:3" ht="15" customHeight="1" hidden="1">
      <c r="A75" s="33"/>
      <c r="B75" s="9"/>
      <c r="C75" s="23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31" sqref="K31"/>
    </sheetView>
  </sheetViews>
  <sheetFormatPr defaultColWidth="9.140625" defaultRowHeight="12.75"/>
  <cols>
    <col min="1" max="1" width="41.28125" style="0" customWidth="1"/>
    <col min="2" max="2" width="6.00390625" style="0" customWidth="1"/>
    <col min="3" max="3" width="21.8515625" style="0" customWidth="1"/>
    <col min="4" max="4" width="14.00390625" style="0" bestFit="1" customWidth="1"/>
    <col min="5" max="5" width="16.57421875" style="0" customWidth="1"/>
    <col min="6" max="6" width="14.140625" style="0" customWidth="1"/>
    <col min="7" max="7" width="11.57421875" style="0" hidden="1" customWidth="1"/>
    <col min="8" max="8" width="12.28125" style="0" hidden="1" customWidth="1"/>
    <col min="10" max="10" width="2.00390625" style="0" hidden="1" customWidth="1"/>
    <col min="11" max="11" width="12.57421875" style="0" customWidth="1"/>
    <col min="12" max="12" width="14.140625" style="0" customWidth="1"/>
  </cols>
  <sheetData>
    <row r="1" spans="1:6" ht="12.75">
      <c r="A1" s="62" t="s">
        <v>124</v>
      </c>
      <c r="B1" s="62"/>
      <c r="C1" s="63"/>
      <c r="D1" s="63"/>
      <c r="E1" s="63"/>
      <c r="F1" s="63"/>
    </row>
    <row r="2" spans="1:12" ht="12.75">
      <c r="A2" s="32"/>
      <c r="B2" s="32"/>
      <c r="C2" s="14"/>
      <c r="D2" s="64" t="s">
        <v>57</v>
      </c>
      <c r="E2" s="65"/>
      <c r="F2" s="65"/>
      <c r="G2" s="65"/>
      <c r="H2" s="65"/>
      <c r="I2" s="65"/>
      <c r="J2" s="65"/>
      <c r="K2" s="65"/>
      <c r="L2" s="66"/>
    </row>
    <row r="3" spans="1:12" ht="12.75" customHeight="1">
      <c r="A3" s="72" t="s">
        <v>18</v>
      </c>
      <c r="B3" s="75" t="s">
        <v>56</v>
      </c>
      <c r="C3" s="78" t="s">
        <v>26</v>
      </c>
      <c r="D3" s="72" t="s">
        <v>22</v>
      </c>
      <c r="E3" s="69" t="s">
        <v>23</v>
      </c>
      <c r="F3" s="70"/>
      <c r="G3" s="70"/>
      <c r="H3" s="70"/>
      <c r="I3" s="70"/>
      <c r="J3" s="70"/>
      <c r="K3" s="70"/>
      <c r="L3" s="71"/>
    </row>
    <row r="4" spans="1:12" ht="135.75" customHeight="1">
      <c r="A4" s="73"/>
      <c r="B4" s="76"/>
      <c r="C4" s="79"/>
      <c r="D4" s="73"/>
      <c r="E4" s="75" t="s">
        <v>58</v>
      </c>
      <c r="F4" s="75" t="s">
        <v>59</v>
      </c>
      <c r="G4" s="38"/>
      <c r="H4" s="38"/>
      <c r="I4" s="84" t="s">
        <v>60</v>
      </c>
      <c r="J4" s="40"/>
      <c r="K4" s="67" t="s">
        <v>61</v>
      </c>
      <c r="L4" s="68"/>
    </row>
    <row r="5" spans="1:12" ht="20.25" customHeight="1">
      <c r="A5" s="74"/>
      <c r="B5" s="77"/>
      <c r="C5" s="80"/>
      <c r="D5" s="74"/>
      <c r="E5" s="77"/>
      <c r="F5" s="77"/>
      <c r="G5" s="38"/>
      <c r="H5" s="38"/>
      <c r="I5" s="85"/>
      <c r="J5" s="40"/>
      <c r="K5" s="41" t="s">
        <v>62</v>
      </c>
      <c r="L5" s="39" t="s">
        <v>63</v>
      </c>
    </row>
    <row r="6" spans="1:12" ht="20.25" customHeight="1">
      <c r="A6" s="12">
        <v>1</v>
      </c>
      <c r="B6" s="36">
        <v>2</v>
      </c>
      <c r="C6" s="31">
        <v>3</v>
      </c>
      <c r="D6" s="12">
        <v>4</v>
      </c>
      <c r="E6" s="37">
        <v>5</v>
      </c>
      <c r="F6" s="37">
        <v>6</v>
      </c>
      <c r="G6" s="38"/>
      <c r="H6" s="38"/>
      <c r="I6" s="42">
        <v>7</v>
      </c>
      <c r="J6" s="43">
        <v>8</v>
      </c>
      <c r="K6" s="44">
        <v>8</v>
      </c>
      <c r="L6" s="42">
        <v>9</v>
      </c>
    </row>
    <row r="7" spans="1:12" ht="12.75">
      <c r="A7" s="11"/>
      <c r="B7" s="11"/>
      <c r="C7" s="12" t="s">
        <v>25</v>
      </c>
      <c r="D7" s="24"/>
      <c r="E7" s="24"/>
      <c r="F7" s="24"/>
      <c r="I7" s="33"/>
      <c r="J7" s="33"/>
      <c r="K7" s="33"/>
      <c r="L7" s="33"/>
    </row>
    <row r="8" spans="1:12" ht="12.75">
      <c r="A8" s="13" t="s">
        <v>110</v>
      </c>
      <c r="B8" s="25">
        <v>100</v>
      </c>
      <c r="C8" s="25" t="s">
        <v>25</v>
      </c>
      <c r="D8" s="26">
        <f>E8+F8+I8+K8</f>
        <v>20499516</v>
      </c>
      <c r="E8" s="26">
        <f>E12</f>
        <v>20053626</v>
      </c>
      <c r="F8" s="26">
        <f aca="true" t="shared" si="0" ref="F8:L8">F10+F12+F14+F15+F16+F17+F18</f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>K12</f>
        <v>445890</v>
      </c>
      <c r="L8" s="26">
        <f t="shared" si="0"/>
        <v>0</v>
      </c>
    </row>
    <row r="9" spans="1:12" ht="12.75">
      <c r="A9" s="11" t="s">
        <v>20</v>
      </c>
      <c r="B9" s="12"/>
      <c r="C9" s="12" t="s">
        <v>25</v>
      </c>
      <c r="D9" s="26">
        <f aca="true" t="shared" si="1" ref="D9:D16">E9+F9+I9+K9</f>
        <v>0</v>
      </c>
      <c r="E9" s="24"/>
      <c r="F9" s="24"/>
      <c r="G9" s="29"/>
      <c r="I9" s="33"/>
      <c r="J9" s="33"/>
      <c r="K9" s="33"/>
      <c r="L9" s="33"/>
    </row>
    <row r="10" spans="1:12" ht="12.75">
      <c r="A10" s="45" t="s">
        <v>64</v>
      </c>
      <c r="B10" s="12">
        <v>110</v>
      </c>
      <c r="C10" s="12"/>
      <c r="D10" s="26">
        <f t="shared" si="1"/>
        <v>0</v>
      </c>
      <c r="E10" s="24"/>
      <c r="F10" s="24"/>
      <c r="G10" s="29"/>
      <c r="I10" s="33"/>
      <c r="J10" s="33"/>
      <c r="K10" s="33"/>
      <c r="L10" s="33"/>
    </row>
    <row r="11" spans="1:12" ht="12.75">
      <c r="A11" s="45"/>
      <c r="B11" s="12"/>
      <c r="C11" s="12"/>
      <c r="D11" s="26">
        <f t="shared" si="1"/>
        <v>0</v>
      </c>
      <c r="E11" s="24"/>
      <c r="F11" s="24"/>
      <c r="G11" s="29"/>
      <c r="I11" s="33"/>
      <c r="J11" s="33"/>
      <c r="K11" s="33"/>
      <c r="L11" s="33"/>
    </row>
    <row r="12" spans="1:12" ht="12.75">
      <c r="A12" s="45" t="s">
        <v>65</v>
      </c>
      <c r="B12" s="12">
        <v>120</v>
      </c>
      <c r="C12" s="50" t="s">
        <v>104</v>
      </c>
      <c r="D12" s="26">
        <f>E12+K12</f>
        <v>20499516</v>
      </c>
      <c r="E12" s="24">
        <f>E20</f>
        <v>20053626</v>
      </c>
      <c r="F12" s="24"/>
      <c r="G12" s="29"/>
      <c r="I12" s="33"/>
      <c r="J12" s="33"/>
      <c r="K12" s="49">
        <f>K20</f>
        <v>445890</v>
      </c>
      <c r="L12" s="33"/>
    </row>
    <row r="13" spans="1:12" ht="12.75">
      <c r="A13" s="45"/>
      <c r="B13" s="12"/>
      <c r="C13" s="12"/>
      <c r="D13" s="26">
        <f t="shared" si="1"/>
        <v>0</v>
      </c>
      <c r="E13" s="24"/>
      <c r="F13" s="24"/>
      <c r="G13" s="29"/>
      <c r="I13" s="33"/>
      <c r="J13" s="33"/>
      <c r="K13" s="33"/>
      <c r="L13" s="33"/>
    </row>
    <row r="14" spans="1:12" ht="33.75" customHeight="1">
      <c r="A14" s="45" t="s">
        <v>66</v>
      </c>
      <c r="B14" s="12">
        <v>130</v>
      </c>
      <c r="C14" s="12"/>
      <c r="D14" s="26">
        <f t="shared" si="1"/>
        <v>0</v>
      </c>
      <c r="E14" s="24"/>
      <c r="F14" s="24"/>
      <c r="G14" s="29"/>
      <c r="I14" s="33"/>
      <c r="J14" s="33"/>
      <c r="K14" s="33"/>
      <c r="L14" s="33"/>
    </row>
    <row r="15" spans="1:12" ht="60.75" customHeight="1">
      <c r="A15" s="45" t="s">
        <v>67</v>
      </c>
      <c r="B15" s="12">
        <v>140</v>
      </c>
      <c r="C15" s="12"/>
      <c r="D15" s="26">
        <f t="shared" si="1"/>
        <v>0</v>
      </c>
      <c r="E15" s="24"/>
      <c r="F15" s="24"/>
      <c r="G15" s="29"/>
      <c r="I15" s="33"/>
      <c r="J15" s="33"/>
      <c r="K15" s="33"/>
      <c r="L15" s="33"/>
    </row>
    <row r="16" spans="1:12" ht="25.5">
      <c r="A16" s="45" t="s">
        <v>68</v>
      </c>
      <c r="B16" s="12">
        <v>150</v>
      </c>
      <c r="C16" s="12"/>
      <c r="D16" s="26">
        <f t="shared" si="1"/>
        <v>0</v>
      </c>
      <c r="E16" s="24"/>
      <c r="F16" s="24"/>
      <c r="G16" s="29"/>
      <c r="I16" s="33"/>
      <c r="J16" s="33"/>
      <c r="K16" s="33"/>
      <c r="L16" s="33"/>
    </row>
    <row r="17" spans="1:12" ht="12.75">
      <c r="A17" s="45" t="s">
        <v>69</v>
      </c>
      <c r="B17" s="12">
        <v>160</v>
      </c>
      <c r="C17" s="12"/>
      <c r="D17" s="26">
        <v>0</v>
      </c>
      <c r="E17" s="24">
        <v>0</v>
      </c>
      <c r="F17" s="24"/>
      <c r="G17" s="29"/>
      <c r="I17" s="33"/>
      <c r="J17" s="33"/>
      <c r="K17" s="33"/>
      <c r="L17" s="33"/>
    </row>
    <row r="18" spans="1:12" ht="12.75">
      <c r="A18" s="45" t="s">
        <v>70</v>
      </c>
      <c r="B18" s="12">
        <v>180</v>
      </c>
      <c r="C18" s="12"/>
      <c r="D18" s="24"/>
      <c r="E18" s="24"/>
      <c r="F18" s="24"/>
      <c r="G18" s="29"/>
      <c r="I18" s="33"/>
      <c r="J18" s="33"/>
      <c r="K18" s="33"/>
      <c r="L18" s="33"/>
    </row>
    <row r="19" spans="1:12" ht="12.75">
      <c r="A19" s="45"/>
      <c r="B19" s="11"/>
      <c r="C19" s="12"/>
      <c r="D19" s="24"/>
      <c r="E19" s="24"/>
      <c r="F19" s="24"/>
      <c r="G19" s="29"/>
      <c r="I19" s="33"/>
      <c r="J19" s="33"/>
      <c r="K19" s="33"/>
      <c r="L19" s="33"/>
    </row>
    <row r="20" spans="1:12" ht="63.75">
      <c r="A20" s="45" t="s">
        <v>71</v>
      </c>
      <c r="B20" s="12">
        <v>200</v>
      </c>
      <c r="C20" s="51" t="s">
        <v>109</v>
      </c>
      <c r="D20" s="24">
        <f>E20+K20</f>
        <v>20499516</v>
      </c>
      <c r="E20" s="24">
        <f>E23+E24+E28+E30+E31</f>
        <v>20053626</v>
      </c>
      <c r="F20" s="24">
        <v>0</v>
      </c>
      <c r="G20" s="24">
        <f aca="true" t="shared" si="2" ref="G20:L20">G23+G24+G26+G28+G30+G31</f>
        <v>18692448</v>
      </c>
      <c r="H20" s="24">
        <f t="shared" si="2"/>
        <v>18692448</v>
      </c>
      <c r="I20" s="24">
        <v>0</v>
      </c>
      <c r="J20" s="24">
        <f t="shared" si="2"/>
        <v>0</v>
      </c>
      <c r="K20" s="24">
        <f>K21+K24+K26+K28+K30+K31</f>
        <v>445890</v>
      </c>
      <c r="L20" s="24">
        <f t="shared" si="2"/>
        <v>0</v>
      </c>
    </row>
    <row r="21" spans="1:12" ht="12.75">
      <c r="A21" s="45" t="s">
        <v>72</v>
      </c>
      <c r="B21" s="12">
        <v>210</v>
      </c>
      <c r="C21" s="51" t="s">
        <v>105</v>
      </c>
      <c r="D21" s="24">
        <f>D23</f>
        <v>15478271</v>
      </c>
      <c r="E21" s="24">
        <f>E23</f>
        <v>15478271</v>
      </c>
      <c r="F21" s="24">
        <f aca="true" t="shared" si="3" ref="F21:L21">F23</f>
        <v>0</v>
      </c>
      <c r="G21" s="24">
        <f t="shared" si="3"/>
        <v>58863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v>0</v>
      </c>
      <c r="L21" s="24">
        <f t="shared" si="3"/>
        <v>0</v>
      </c>
    </row>
    <row r="22" spans="1:12" ht="12.75">
      <c r="A22" s="45" t="s">
        <v>21</v>
      </c>
      <c r="B22" s="12"/>
      <c r="C22" s="37"/>
      <c r="D22" s="24"/>
      <c r="E22" s="24"/>
      <c r="F22" s="24"/>
      <c r="G22" s="29"/>
      <c r="I22" s="33"/>
      <c r="J22" s="33"/>
      <c r="K22" s="48"/>
      <c r="L22" s="33"/>
    </row>
    <row r="23" spans="1:12" ht="36" customHeight="1">
      <c r="A23" s="11" t="s">
        <v>73</v>
      </c>
      <c r="B23" s="12">
        <v>211</v>
      </c>
      <c r="C23" s="39" t="s">
        <v>105</v>
      </c>
      <c r="D23" s="40">
        <f>E23+K23</f>
        <v>15478271</v>
      </c>
      <c r="E23" s="40">
        <f>11888073+3590198</f>
        <v>15478271</v>
      </c>
      <c r="F23" s="40">
        <v>0</v>
      </c>
      <c r="G23" s="29">
        <f>G25+G26+G35+G39+G40+G54</f>
        <v>58863</v>
      </c>
      <c r="H23" s="29"/>
      <c r="I23" s="52">
        <v>0</v>
      </c>
      <c r="J23" s="52"/>
      <c r="K23" s="53"/>
      <c r="L23" s="52">
        <v>0</v>
      </c>
    </row>
    <row r="24" spans="1:12" ht="38.25">
      <c r="A24" s="11" t="s">
        <v>74</v>
      </c>
      <c r="B24" s="12">
        <v>220</v>
      </c>
      <c r="C24" s="39" t="s">
        <v>106</v>
      </c>
      <c r="D24" s="40">
        <f>E24+F24+I24+K24</f>
        <v>151828</v>
      </c>
      <c r="E24" s="40">
        <f>11558+9240+130430+600</f>
        <v>151828</v>
      </c>
      <c r="F24" s="40"/>
      <c r="G24" s="29"/>
      <c r="H24" s="29"/>
      <c r="I24" s="52"/>
      <c r="J24" s="52"/>
      <c r="K24" s="53">
        <v>0</v>
      </c>
      <c r="L24" s="52"/>
    </row>
    <row r="25" spans="1:12" ht="12.75">
      <c r="A25" s="11" t="s">
        <v>21</v>
      </c>
      <c r="B25" s="12"/>
      <c r="C25" s="39"/>
      <c r="D25" s="40"/>
      <c r="E25" s="53"/>
      <c r="F25" s="40"/>
      <c r="G25" s="29">
        <v>58563</v>
      </c>
      <c r="H25" s="29"/>
      <c r="I25" s="52"/>
      <c r="J25" s="52"/>
      <c r="K25" s="53">
        <v>0</v>
      </c>
      <c r="L25" s="52"/>
    </row>
    <row r="26" spans="1:12" ht="25.5">
      <c r="A26" s="11" t="s">
        <v>75</v>
      </c>
      <c r="B26" s="12">
        <v>230</v>
      </c>
      <c r="C26" s="39" t="s">
        <v>107</v>
      </c>
      <c r="D26" s="40">
        <f>E26+F26+I26+K26</f>
        <v>151828</v>
      </c>
      <c r="E26" s="53">
        <f>E24</f>
        <v>151828</v>
      </c>
      <c r="F26" s="40"/>
      <c r="G26" s="29">
        <v>300</v>
      </c>
      <c r="H26" s="29"/>
      <c r="I26" s="52"/>
      <c r="J26" s="52"/>
      <c r="K26" s="52">
        <v>0</v>
      </c>
      <c r="L26" s="52"/>
    </row>
    <row r="27" spans="1:12" ht="12.75">
      <c r="A27" s="11" t="s">
        <v>21</v>
      </c>
      <c r="B27" s="12"/>
      <c r="C27" s="40"/>
      <c r="D27" s="40"/>
      <c r="E27" s="53"/>
      <c r="F27" s="40"/>
      <c r="G27" s="29"/>
      <c r="H27" s="29"/>
      <c r="I27" s="52"/>
      <c r="J27" s="52"/>
      <c r="K27" s="52">
        <v>0</v>
      </c>
      <c r="L27" s="52"/>
    </row>
    <row r="28" spans="1:12" ht="12.75">
      <c r="A28" s="11" t="s">
        <v>76</v>
      </c>
      <c r="B28" s="12">
        <v>240</v>
      </c>
      <c r="C28" s="40"/>
      <c r="D28" s="40"/>
      <c r="E28" s="53"/>
      <c r="F28" s="40"/>
      <c r="G28" s="29"/>
      <c r="H28" s="29"/>
      <c r="I28" s="52"/>
      <c r="J28" s="52"/>
      <c r="K28" s="52"/>
      <c r="L28" s="52"/>
    </row>
    <row r="29" spans="1:12" ht="12.75">
      <c r="A29" s="11"/>
      <c r="B29" s="12"/>
      <c r="C29" s="40"/>
      <c r="D29" s="40"/>
      <c r="E29" s="53"/>
      <c r="F29" s="40"/>
      <c r="G29" s="29"/>
      <c r="H29" s="29"/>
      <c r="I29" s="52"/>
      <c r="J29" s="52"/>
      <c r="K29" s="52"/>
      <c r="L29" s="52"/>
    </row>
    <row r="30" spans="1:12" ht="35.25" customHeight="1">
      <c r="A30" s="11" t="s">
        <v>77</v>
      </c>
      <c r="B30" s="12">
        <v>250</v>
      </c>
      <c r="C30" s="40"/>
      <c r="D30" s="40"/>
      <c r="E30" s="53"/>
      <c r="F30" s="40"/>
      <c r="G30" s="29"/>
      <c r="H30" s="29"/>
      <c r="I30" s="52"/>
      <c r="J30" s="52"/>
      <c r="K30" s="52"/>
      <c r="L30" s="52"/>
    </row>
    <row r="31" spans="1:12" ht="37.5" customHeight="1">
      <c r="A31" s="11" t="s">
        <v>78</v>
      </c>
      <c r="B31" s="12">
        <v>260</v>
      </c>
      <c r="C31" s="39" t="s">
        <v>108</v>
      </c>
      <c r="D31" s="40">
        <f>E31+K31</f>
        <v>4869417</v>
      </c>
      <c r="E31" s="40">
        <f>3538684+65826.99+819016.01</f>
        <v>4423527</v>
      </c>
      <c r="F31" s="40">
        <f>F20-F23-F24</f>
        <v>0</v>
      </c>
      <c r="G31" s="40">
        <f>G20-G23-G24</f>
        <v>-58863</v>
      </c>
      <c r="H31" s="40">
        <f>H20-H23-H24</f>
        <v>0</v>
      </c>
      <c r="I31" s="40">
        <f>I20-I23-I24</f>
        <v>0</v>
      </c>
      <c r="J31" s="40"/>
      <c r="K31" s="40">
        <f>445890</f>
        <v>445890</v>
      </c>
      <c r="L31" s="52"/>
    </row>
    <row r="32" spans="1:12" ht="13.5" customHeight="1">
      <c r="A32" s="11"/>
      <c r="B32" s="12"/>
      <c r="C32" s="40"/>
      <c r="D32" s="40"/>
      <c r="E32" s="53"/>
      <c r="F32" s="40"/>
      <c r="G32" s="29"/>
      <c r="H32" s="29"/>
      <c r="I32" s="52"/>
      <c r="J32" s="52"/>
      <c r="K32" s="52"/>
      <c r="L32" s="52"/>
    </row>
    <row r="33" spans="1:12" ht="12.75">
      <c r="A33" s="9" t="s">
        <v>24</v>
      </c>
      <c r="B33" s="17">
        <v>300</v>
      </c>
      <c r="C33" s="40"/>
      <c r="D33" s="40"/>
      <c r="E33" s="40"/>
      <c r="F33" s="40"/>
      <c r="G33" s="29"/>
      <c r="H33" s="29"/>
      <c r="I33" s="52"/>
      <c r="J33" s="52"/>
      <c r="K33" s="52"/>
      <c r="L33" s="52"/>
    </row>
    <row r="34" spans="1:12" ht="12.75">
      <c r="A34" s="11" t="s">
        <v>79</v>
      </c>
      <c r="B34" s="12">
        <v>310</v>
      </c>
      <c r="C34" s="40"/>
      <c r="D34" s="40"/>
      <c r="E34" s="40"/>
      <c r="F34" s="40"/>
      <c r="G34" s="29"/>
      <c r="H34" s="29"/>
      <c r="I34" s="52"/>
      <c r="J34" s="52"/>
      <c r="K34" s="52"/>
      <c r="L34" s="54"/>
    </row>
    <row r="35" spans="1:12" ht="12.75">
      <c r="A35" s="11" t="s">
        <v>80</v>
      </c>
      <c r="B35" s="12">
        <v>320</v>
      </c>
      <c r="C35" s="40"/>
      <c r="D35" s="40"/>
      <c r="E35" s="53"/>
      <c r="F35" s="40"/>
      <c r="G35" s="29"/>
      <c r="H35" s="29"/>
      <c r="I35" s="52"/>
      <c r="J35" s="52"/>
      <c r="K35" s="52"/>
      <c r="L35" s="52"/>
    </row>
    <row r="36" spans="1:12" ht="12.75">
      <c r="A36" s="11" t="s">
        <v>81</v>
      </c>
      <c r="B36" s="12">
        <v>400</v>
      </c>
      <c r="C36" s="40"/>
      <c r="D36" s="40"/>
      <c r="E36" s="53"/>
      <c r="F36" s="40"/>
      <c r="G36" s="29"/>
      <c r="H36" s="29"/>
      <c r="I36" s="52"/>
      <c r="J36" s="52"/>
      <c r="K36" s="52"/>
      <c r="L36" s="52"/>
    </row>
    <row r="37" spans="1:12" ht="12.75">
      <c r="A37" s="11" t="s">
        <v>82</v>
      </c>
      <c r="B37" s="12">
        <v>410</v>
      </c>
      <c r="C37" s="40"/>
      <c r="D37" s="40"/>
      <c r="E37" s="53"/>
      <c r="F37" s="40"/>
      <c r="G37" s="29"/>
      <c r="H37" s="29"/>
      <c r="I37" s="52"/>
      <c r="J37" s="52"/>
      <c r="K37" s="52"/>
      <c r="L37" s="52"/>
    </row>
    <row r="38" spans="1:12" ht="13.5" customHeight="1">
      <c r="A38" s="11" t="s">
        <v>83</v>
      </c>
      <c r="B38" s="12">
        <v>420</v>
      </c>
      <c r="C38" s="40"/>
      <c r="D38" s="40"/>
      <c r="E38" s="53"/>
      <c r="F38" s="40"/>
      <c r="G38" s="29"/>
      <c r="H38" s="29"/>
      <c r="I38" s="52"/>
      <c r="J38" s="52"/>
      <c r="K38" s="52"/>
      <c r="L38" s="52"/>
    </row>
    <row r="39" spans="1:12" ht="12.75">
      <c r="A39" s="15" t="s">
        <v>84</v>
      </c>
      <c r="B39" s="16">
        <v>500</v>
      </c>
      <c r="C39" s="55"/>
      <c r="D39" s="56">
        <f>E39</f>
        <v>17157.43</v>
      </c>
      <c r="E39" s="53">
        <v>17157.43</v>
      </c>
      <c r="F39" s="56"/>
      <c r="G39" s="29"/>
      <c r="H39" s="29"/>
      <c r="I39" s="52"/>
      <c r="J39" s="52"/>
      <c r="K39" s="52"/>
      <c r="L39" s="52"/>
    </row>
    <row r="40" spans="1:12" ht="12" customHeight="1">
      <c r="A40" s="9" t="s">
        <v>85</v>
      </c>
      <c r="B40" s="17">
        <v>600</v>
      </c>
      <c r="C40" s="53"/>
      <c r="D40" s="53"/>
      <c r="E40" s="53"/>
      <c r="F40" s="53"/>
      <c r="G40" s="29"/>
      <c r="H40" s="29"/>
      <c r="I40" s="52"/>
      <c r="J40" s="52"/>
      <c r="K40" s="52"/>
      <c r="L40" s="52"/>
    </row>
    <row r="41" spans="1:12" ht="12.75" hidden="1">
      <c r="A41" s="9"/>
      <c r="B41" s="9"/>
      <c r="C41" s="53"/>
      <c r="D41" s="53"/>
      <c r="E41" s="53"/>
      <c r="F41" s="53"/>
      <c r="G41" s="29"/>
      <c r="H41" s="29"/>
      <c r="I41" s="52"/>
      <c r="J41" s="52"/>
      <c r="K41" s="52"/>
      <c r="L41" s="52"/>
    </row>
    <row r="42" spans="1:12" ht="12.75" hidden="1">
      <c r="A42" s="9"/>
      <c r="B42" s="9"/>
      <c r="C42" s="53"/>
      <c r="D42" s="53"/>
      <c r="E42" s="53"/>
      <c r="F42" s="53"/>
      <c r="G42" s="29"/>
      <c r="H42" s="29"/>
      <c r="I42" s="52"/>
      <c r="J42" s="52"/>
      <c r="K42" s="52"/>
      <c r="L42" s="52"/>
    </row>
    <row r="43" spans="1:12" ht="24" customHeight="1" hidden="1">
      <c r="A43" s="9"/>
      <c r="B43" s="9"/>
      <c r="C43" s="53"/>
      <c r="D43" s="53"/>
      <c r="E43" s="53"/>
      <c r="F43" s="53"/>
      <c r="G43" s="29"/>
      <c r="H43" s="29"/>
      <c r="I43" s="52"/>
      <c r="J43" s="52"/>
      <c r="K43" s="52"/>
      <c r="L43" s="52"/>
    </row>
    <row r="44" spans="1:12" ht="12.75" hidden="1">
      <c r="A44" s="9"/>
      <c r="B44" s="9"/>
      <c r="C44" s="53"/>
      <c r="D44" s="53"/>
      <c r="E44" s="53"/>
      <c r="F44" s="53"/>
      <c r="G44" s="29"/>
      <c r="H44" s="29"/>
      <c r="I44" s="52"/>
      <c r="J44" s="52"/>
      <c r="K44" s="52"/>
      <c r="L44" s="52"/>
    </row>
    <row r="45" spans="1:12" ht="12.75" hidden="1">
      <c r="A45" s="9"/>
      <c r="B45" s="9"/>
      <c r="C45" s="53"/>
      <c r="D45" s="53"/>
      <c r="E45" s="53"/>
      <c r="F45" s="53"/>
      <c r="G45" s="29"/>
      <c r="H45" s="29"/>
      <c r="I45" s="52"/>
      <c r="J45" s="52"/>
      <c r="K45" s="52"/>
      <c r="L45" s="52"/>
    </row>
    <row r="46" spans="1:12" ht="15.75" customHeight="1" hidden="1">
      <c r="A46" s="9"/>
      <c r="B46" s="9"/>
      <c r="C46" s="53"/>
      <c r="D46" s="53"/>
      <c r="E46" s="53"/>
      <c r="F46" s="53"/>
      <c r="G46" s="29"/>
      <c r="H46" s="29"/>
      <c r="I46" s="52"/>
      <c r="J46" s="52"/>
      <c r="K46" s="52"/>
      <c r="L46" s="52"/>
    </row>
    <row r="47" spans="1:12" ht="27" customHeight="1" hidden="1">
      <c r="A47" s="9"/>
      <c r="B47" s="9"/>
      <c r="C47" s="53"/>
      <c r="D47" s="53"/>
      <c r="E47" s="53"/>
      <c r="F47" s="53"/>
      <c r="G47" s="29"/>
      <c r="H47" s="29"/>
      <c r="I47" s="52"/>
      <c r="J47" s="52"/>
      <c r="K47" s="52"/>
      <c r="L47" s="52"/>
    </row>
    <row r="48" spans="1:12" ht="12.75" hidden="1">
      <c r="A48" s="9"/>
      <c r="B48" s="9"/>
      <c r="C48" s="53"/>
      <c r="D48" s="53"/>
      <c r="E48" s="53"/>
      <c r="F48" s="53"/>
      <c r="G48" s="29"/>
      <c r="H48" s="29"/>
      <c r="I48" s="52"/>
      <c r="J48" s="52"/>
      <c r="K48" s="52"/>
      <c r="L48" s="52"/>
    </row>
    <row r="49" spans="1:12" ht="15" customHeight="1" hidden="1">
      <c r="A49" s="9"/>
      <c r="B49" s="9"/>
      <c r="C49" s="53"/>
      <c r="D49" s="53"/>
      <c r="E49" s="53"/>
      <c r="F49" s="53"/>
      <c r="G49" s="29"/>
      <c r="H49" s="29"/>
      <c r="I49" s="52"/>
      <c r="J49" s="52"/>
      <c r="K49" s="52"/>
      <c r="L49" s="52"/>
    </row>
    <row r="50" spans="1:12" ht="12.75" hidden="1">
      <c r="A50" s="9"/>
      <c r="B50" s="9"/>
      <c r="C50" s="53"/>
      <c r="D50" s="53"/>
      <c r="E50" s="53"/>
      <c r="F50" s="53"/>
      <c r="G50" s="29"/>
      <c r="H50" s="29"/>
      <c r="I50" s="52"/>
      <c r="J50" s="52"/>
      <c r="K50" s="52"/>
      <c r="L50" s="52"/>
    </row>
    <row r="51" spans="1:12" ht="15.75" customHeight="1" hidden="1">
      <c r="A51" s="9"/>
      <c r="B51" s="9"/>
      <c r="C51" s="53"/>
      <c r="D51" s="53"/>
      <c r="E51" s="53"/>
      <c r="F51" s="53"/>
      <c r="G51" s="29"/>
      <c r="H51" s="29"/>
      <c r="I51" s="52"/>
      <c r="J51" s="52"/>
      <c r="K51" s="52"/>
      <c r="L51" s="52"/>
    </row>
    <row r="52" spans="1:12" ht="15.75" customHeight="1" hidden="1">
      <c r="A52" s="9"/>
      <c r="B52" s="9"/>
      <c r="C52" s="53"/>
      <c r="D52" s="53"/>
      <c r="E52" s="53"/>
      <c r="F52" s="53"/>
      <c r="G52" s="29"/>
      <c r="H52" s="29"/>
      <c r="I52" s="52"/>
      <c r="J52" s="52"/>
      <c r="K52" s="52"/>
      <c r="L52" s="52"/>
    </row>
    <row r="53" spans="1:12" ht="15" customHeight="1" hidden="1">
      <c r="A53" s="9"/>
      <c r="B53" s="9"/>
      <c r="C53" s="53"/>
      <c r="D53" s="53"/>
      <c r="E53" s="53"/>
      <c r="F53" s="53"/>
      <c r="G53" s="29"/>
      <c r="H53" s="29"/>
      <c r="I53" s="52"/>
      <c r="J53" s="52"/>
      <c r="K53" s="52"/>
      <c r="L53" s="52"/>
    </row>
    <row r="54" spans="1:12" ht="14.25" customHeight="1" hidden="1">
      <c r="A54" s="9"/>
      <c r="B54" s="9"/>
      <c r="C54" s="53"/>
      <c r="D54" s="53"/>
      <c r="E54" s="53"/>
      <c r="F54" s="53"/>
      <c r="G54" s="29"/>
      <c r="H54" s="29"/>
      <c r="I54" s="52"/>
      <c r="J54" s="52"/>
      <c r="K54" s="52"/>
      <c r="L54" s="52"/>
    </row>
    <row r="55" spans="1:12" ht="13.5" customHeight="1" hidden="1">
      <c r="A55" s="9"/>
      <c r="B55" s="9"/>
      <c r="C55" s="53"/>
      <c r="D55" s="53"/>
      <c r="E55" s="53"/>
      <c r="F55" s="53"/>
      <c r="G55" s="29"/>
      <c r="H55" s="29"/>
      <c r="I55" s="52"/>
      <c r="J55" s="52"/>
      <c r="K55" s="52"/>
      <c r="L55" s="52"/>
    </row>
    <row r="56" spans="1:12" ht="12.75" hidden="1">
      <c r="A56" s="9"/>
      <c r="B56" s="9"/>
      <c r="C56" s="53"/>
      <c r="D56" s="53"/>
      <c r="E56" s="53"/>
      <c r="F56" s="53"/>
      <c r="G56" s="29"/>
      <c r="H56" s="29"/>
      <c r="I56" s="52"/>
      <c r="J56" s="52"/>
      <c r="K56" s="52"/>
      <c r="L56" s="52"/>
    </row>
    <row r="57" spans="1:12" ht="25.5" customHeight="1" hidden="1">
      <c r="A57" s="9"/>
      <c r="B57" s="9"/>
      <c r="C57" s="53"/>
      <c r="D57" s="53"/>
      <c r="E57" s="53"/>
      <c r="F57" s="53"/>
      <c r="G57" s="29"/>
      <c r="H57" s="29"/>
      <c r="I57" s="52"/>
      <c r="J57" s="52"/>
      <c r="K57" s="52"/>
      <c r="L57" s="52"/>
    </row>
    <row r="58" spans="1:12" ht="14.25" customHeight="1" hidden="1">
      <c r="A58" s="9"/>
      <c r="B58" s="9"/>
      <c r="C58" s="53"/>
      <c r="D58" s="53"/>
      <c r="E58" s="53"/>
      <c r="F58" s="53"/>
      <c r="G58" s="29"/>
      <c r="H58" s="29"/>
      <c r="I58" s="52"/>
      <c r="J58" s="52"/>
      <c r="K58" s="52"/>
      <c r="L58" s="52"/>
    </row>
    <row r="59" spans="1:12" ht="12.75" hidden="1">
      <c r="A59" s="18"/>
      <c r="B59" s="18"/>
      <c r="C59" s="53"/>
      <c r="D59" s="53"/>
      <c r="E59" s="53"/>
      <c r="F59" s="53"/>
      <c r="G59" s="29"/>
      <c r="H59" s="29"/>
      <c r="I59" s="52"/>
      <c r="J59" s="52"/>
      <c r="K59" s="52"/>
      <c r="L59" s="52"/>
    </row>
    <row r="60" spans="1:12" ht="12.75" hidden="1">
      <c r="A60" s="9"/>
      <c r="B60" s="9"/>
      <c r="C60" s="53" t="s">
        <v>25</v>
      </c>
      <c r="D60" s="53"/>
      <c r="E60" s="53"/>
      <c r="F60" s="53"/>
      <c r="G60" s="29"/>
      <c r="H60" s="29"/>
      <c r="I60" s="52"/>
      <c r="J60" s="52"/>
      <c r="K60" s="52"/>
      <c r="L60" s="52"/>
    </row>
    <row r="61" spans="1:12" ht="12.75" hidden="1">
      <c r="A61" s="9"/>
      <c r="B61" s="9"/>
      <c r="C61" s="53"/>
      <c r="D61" s="53"/>
      <c r="E61" s="53"/>
      <c r="F61" s="53"/>
      <c r="G61" s="29"/>
      <c r="H61" s="29"/>
      <c r="I61" s="29"/>
      <c r="J61" s="29"/>
      <c r="K61" s="29"/>
      <c r="L61" s="29"/>
    </row>
    <row r="62" spans="1:12" ht="12.75" hidden="1">
      <c r="A62" s="9"/>
      <c r="B62" s="9"/>
      <c r="C62" s="53"/>
      <c r="D62" s="53"/>
      <c r="E62" s="53"/>
      <c r="F62" s="53"/>
      <c r="G62" s="29"/>
      <c r="H62" s="29"/>
      <c r="I62" s="29"/>
      <c r="J62" s="29"/>
      <c r="K62" s="29"/>
      <c r="L62" s="29"/>
    </row>
    <row r="63" spans="3:12" ht="12.75" hidden="1"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4.75" customHeight="1" hidden="1">
      <c r="A64" t="s">
        <v>33</v>
      </c>
      <c r="C64" s="29"/>
      <c r="D64" s="57"/>
      <c r="E64" s="86"/>
      <c r="F64" s="86"/>
      <c r="G64" s="29"/>
      <c r="H64" s="29"/>
      <c r="I64" s="29"/>
      <c r="J64" s="29"/>
      <c r="K64" s="29"/>
      <c r="L64" s="29"/>
    </row>
    <row r="65" spans="3:12" ht="1.5" customHeight="1">
      <c r="C65" s="29"/>
      <c r="D65" s="58" t="s">
        <v>5</v>
      </c>
      <c r="E65" s="87" t="s">
        <v>27</v>
      </c>
      <c r="F65" s="87"/>
      <c r="G65" s="29"/>
      <c r="H65" s="29"/>
      <c r="I65" s="29"/>
      <c r="J65" s="29"/>
      <c r="K65" s="29"/>
      <c r="L65" s="29"/>
    </row>
    <row r="66" spans="3:12" ht="12.75" hidden="1"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ht="12.75" hidden="1"/>
    <row r="68" ht="13.5" customHeight="1"/>
    <row r="69" spans="1:6" ht="12.75" hidden="1">
      <c r="A69" s="81" t="s">
        <v>31</v>
      </c>
      <c r="B69" s="81"/>
      <c r="C69" s="81"/>
      <c r="D69" s="19"/>
      <c r="E69" s="82" t="s">
        <v>34</v>
      </c>
      <c r="F69" s="82"/>
    </row>
    <row r="70" spans="4:6" ht="12.75" hidden="1">
      <c r="D70" s="30" t="s">
        <v>5</v>
      </c>
      <c r="E70" s="83" t="s">
        <v>27</v>
      </c>
      <c r="F70" s="83"/>
    </row>
    <row r="71" ht="12.75" hidden="1"/>
    <row r="72" ht="12.75" hidden="1"/>
    <row r="73" spans="1:6" ht="12.75" hidden="1">
      <c r="A73" t="s">
        <v>28</v>
      </c>
      <c r="D73" s="19"/>
      <c r="E73" s="82" t="s">
        <v>38</v>
      </c>
      <c r="F73" s="82"/>
    </row>
    <row r="74" spans="1:6" ht="12.75" hidden="1">
      <c r="A74" s="21" t="s">
        <v>32</v>
      </c>
      <c r="B74" s="21"/>
      <c r="D74" s="30" t="s">
        <v>5</v>
      </c>
      <c r="E74" s="83" t="s">
        <v>27</v>
      </c>
      <c r="F74" s="83"/>
    </row>
    <row r="75" ht="12.75" hidden="1"/>
    <row r="76" ht="12.75" hidden="1"/>
    <row r="77" ht="12.75" hidden="1"/>
    <row r="78" ht="12.75" hidden="1"/>
    <row r="79" spans="1:2" ht="12.75" hidden="1">
      <c r="A79" s="20" t="s">
        <v>39</v>
      </c>
      <c r="B79" s="20"/>
    </row>
    <row r="80" ht="12.75" hidden="1"/>
    <row r="81" ht="12.75" hidden="1"/>
    <row r="82" ht="12.75" hidden="1"/>
  </sheetData>
  <sheetProtection/>
  <mergeCells count="18">
    <mergeCell ref="E73:F73"/>
    <mergeCell ref="F4:F5"/>
    <mergeCell ref="E74:F74"/>
    <mergeCell ref="E64:F64"/>
    <mergeCell ref="E65:F65"/>
    <mergeCell ref="A69:C69"/>
    <mergeCell ref="E69:F69"/>
    <mergeCell ref="E70:F70"/>
    <mergeCell ref="I4:I5"/>
    <mergeCell ref="A1:F1"/>
    <mergeCell ref="D2:L2"/>
    <mergeCell ref="K4:L4"/>
    <mergeCell ref="E3:L3"/>
    <mergeCell ref="A3:A5"/>
    <mergeCell ref="B3:B5"/>
    <mergeCell ref="C3:C5"/>
    <mergeCell ref="D3:D5"/>
    <mergeCell ref="E4:E5"/>
  </mergeCells>
  <printOptions/>
  <pageMargins left="0.7480314960629921" right="0.15748031496062992" top="0.2362204724409449" bottom="0.1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5.57421875" style="0" customWidth="1"/>
    <col min="2" max="2" width="7.421875" style="0" customWidth="1"/>
    <col min="4" max="4" width="12.8515625" style="0" customWidth="1"/>
    <col min="5" max="5" width="14.421875" style="0" customWidth="1"/>
    <col min="6" max="6" width="13.140625" style="0" customWidth="1"/>
    <col min="7" max="9" width="12.7109375" style="0" bestFit="1" customWidth="1"/>
    <col min="10" max="10" width="14.00390625" style="0" customWidth="1"/>
    <col min="11" max="12" width="10.140625" style="0" bestFit="1" customWidth="1"/>
  </cols>
  <sheetData>
    <row r="1" spans="1:12" ht="12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25.5" customHeight="1">
      <c r="A3" s="75" t="s">
        <v>18</v>
      </c>
      <c r="B3" s="75" t="s">
        <v>56</v>
      </c>
      <c r="C3" s="75" t="s">
        <v>88</v>
      </c>
      <c r="D3" s="88" t="s">
        <v>103</v>
      </c>
      <c r="E3" s="89"/>
      <c r="F3" s="89"/>
      <c r="G3" s="89"/>
      <c r="H3" s="89"/>
      <c r="I3" s="89"/>
      <c r="J3" s="89"/>
      <c r="K3" s="89"/>
      <c r="L3" s="90"/>
    </row>
    <row r="4" spans="1:12" ht="35.25" customHeight="1">
      <c r="A4" s="73"/>
      <c r="B4" s="73"/>
      <c r="C4" s="73"/>
      <c r="D4" s="91" t="s">
        <v>87</v>
      </c>
      <c r="E4" s="92"/>
      <c r="F4" s="93"/>
      <c r="G4" s="88" t="s">
        <v>89</v>
      </c>
      <c r="H4" s="89"/>
      <c r="I4" s="89"/>
      <c r="J4" s="89"/>
      <c r="K4" s="89"/>
      <c r="L4" s="90"/>
    </row>
    <row r="5" spans="1:12" ht="89.25" customHeight="1">
      <c r="A5" s="73"/>
      <c r="B5" s="73"/>
      <c r="C5" s="73"/>
      <c r="D5" s="94"/>
      <c r="E5" s="95"/>
      <c r="F5" s="96"/>
      <c r="G5" s="88" t="s">
        <v>90</v>
      </c>
      <c r="H5" s="89"/>
      <c r="I5" s="90"/>
      <c r="J5" s="88" t="s">
        <v>102</v>
      </c>
      <c r="K5" s="89"/>
      <c r="L5" s="90"/>
    </row>
    <row r="6" spans="1:12" ht="12.75">
      <c r="A6" s="74"/>
      <c r="B6" s="74"/>
      <c r="C6" s="74"/>
      <c r="D6" s="37" t="s">
        <v>86</v>
      </c>
      <c r="E6" s="37" t="s">
        <v>119</v>
      </c>
      <c r="F6" s="37" t="s">
        <v>126</v>
      </c>
      <c r="G6" s="37" t="s">
        <v>86</v>
      </c>
      <c r="H6" s="37" t="s">
        <v>119</v>
      </c>
      <c r="I6" s="37" t="s">
        <v>126</v>
      </c>
      <c r="J6" s="37" t="s">
        <v>86</v>
      </c>
      <c r="K6" s="37" t="s">
        <v>119</v>
      </c>
      <c r="L6" s="37" t="s">
        <v>126</v>
      </c>
    </row>
    <row r="7" spans="1:12" ht="12.7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</row>
    <row r="8" spans="1:12" ht="63.75">
      <c r="A8" s="39" t="s">
        <v>91</v>
      </c>
      <c r="B8" s="42" t="s">
        <v>94</v>
      </c>
      <c r="C8" s="39" t="s">
        <v>25</v>
      </c>
      <c r="D8" s="47">
        <f aca="true" t="shared" si="0" ref="D8:L8">D9+D11</f>
        <v>4869417</v>
      </c>
      <c r="E8" s="47">
        <f t="shared" si="0"/>
        <v>3984574</v>
      </c>
      <c r="F8" s="47">
        <f t="shared" si="0"/>
        <v>3694439</v>
      </c>
      <c r="G8" s="47">
        <f t="shared" si="0"/>
        <v>4423527</v>
      </c>
      <c r="H8" s="47">
        <f t="shared" si="0"/>
        <v>3538684</v>
      </c>
      <c r="I8" s="47">
        <f t="shared" si="0"/>
        <v>3248549</v>
      </c>
      <c r="J8" s="47">
        <f t="shared" si="0"/>
        <v>445890</v>
      </c>
      <c r="K8" s="47">
        <f t="shared" si="0"/>
        <v>445890</v>
      </c>
      <c r="L8" s="47">
        <f t="shared" si="0"/>
        <v>445890</v>
      </c>
    </row>
    <row r="9" spans="1:12" ht="102">
      <c r="A9" s="39" t="s">
        <v>92</v>
      </c>
      <c r="B9" s="43">
        <v>1001</v>
      </c>
      <c r="C9" s="39" t="s">
        <v>25</v>
      </c>
      <c r="D9" s="47">
        <f>G9+J9</f>
        <v>1580944.49</v>
      </c>
      <c r="E9" s="47">
        <f>H9+K9</f>
        <v>0</v>
      </c>
      <c r="F9" s="47">
        <v>0</v>
      </c>
      <c r="G9" s="47">
        <f>1515117.5+65826.99</f>
        <v>1580944.49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ht="12.75">
      <c r="A10" s="40"/>
      <c r="B10" s="43"/>
      <c r="C10" s="40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63.75">
      <c r="A11" s="39" t="s">
        <v>93</v>
      </c>
      <c r="B11" s="43">
        <v>2001</v>
      </c>
      <c r="C11" s="40"/>
      <c r="D11" s="47">
        <f>G11+J11</f>
        <v>3288472.51</v>
      </c>
      <c r="E11" s="47">
        <f>H11+K11</f>
        <v>3984574</v>
      </c>
      <c r="F11" s="47">
        <f>I11+L11</f>
        <v>3694439</v>
      </c>
      <c r="G11" s="47">
        <f>2023566.5+819016.01</f>
        <v>2842582.51</v>
      </c>
      <c r="H11" s="47">
        <v>3538684</v>
      </c>
      <c r="I11" s="47">
        <v>3248549</v>
      </c>
      <c r="J11" s="47">
        <f>445890</f>
        <v>445890</v>
      </c>
      <c r="K11" s="47">
        <v>445890</v>
      </c>
      <c r="L11" s="47">
        <v>445890</v>
      </c>
    </row>
    <row r="12" spans="1:12" ht="12.75">
      <c r="A12" s="40"/>
      <c r="B12" s="40"/>
      <c r="C12" s="40"/>
      <c r="D12" s="47"/>
      <c r="E12" s="47"/>
      <c r="F12" s="47"/>
      <c r="G12" s="47"/>
      <c r="H12" s="47"/>
      <c r="I12" s="47"/>
      <c r="J12" s="47"/>
      <c r="K12" s="47"/>
      <c r="L12" s="47"/>
    </row>
    <row r="13" ht="12.75">
      <c r="G13" s="29"/>
    </row>
    <row r="14" spans="1:6" ht="12.75">
      <c r="A14" s="97" t="s">
        <v>118</v>
      </c>
      <c r="B14" s="81"/>
      <c r="C14" s="81"/>
      <c r="D14" s="19"/>
      <c r="E14" s="82" t="s">
        <v>121</v>
      </c>
      <c r="F14" s="82"/>
    </row>
    <row r="15" spans="4:6" ht="12.75">
      <c r="D15" s="30" t="s">
        <v>5</v>
      </c>
      <c r="E15" s="83" t="s">
        <v>27</v>
      </c>
      <c r="F15" s="83"/>
    </row>
    <row r="18" spans="1:6" ht="12.75">
      <c r="A18" s="21" t="s">
        <v>122</v>
      </c>
      <c r="D18" s="19"/>
      <c r="E18" s="82" t="s">
        <v>123</v>
      </c>
      <c r="F18" s="82"/>
    </row>
    <row r="19" spans="1:6" ht="12.75">
      <c r="A19" s="21" t="s">
        <v>32</v>
      </c>
      <c r="B19" s="21"/>
      <c r="D19" s="30" t="s">
        <v>5</v>
      </c>
      <c r="E19" s="83" t="s">
        <v>27</v>
      </c>
      <c r="F19" s="83"/>
    </row>
    <row r="24" spans="1:2" ht="12.75">
      <c r="A24" s="20"/>
      <c r="B24" s="20"/>
    </row>
  </sheetData>
  <sheetProtection/>
  <mergeCells count="14">
    <mergeCell ref="A14:C14"/>
    <mergeCell ref="E14:F14"/>
    <mergeCell ref="E15:F15"/>
    <mergeCell ref="E18:F18"/>
    <mergeCell ref="E19:F19"/>
    <mergeCell ref="A1:L1"/>
    <mergeCell ref="D3:L3"/>
    <mergeCell ref="G4:L4"/>
    <mergeCell ref="G5:I5"/>
    <mergeCell ref="J5:L5"/>
    <mergeCell ref="A3:A6"/>
    <mergeCell ref="B3:B6"/>
    <mergeCell ref="C3:C6"/>
    <mergeCell ref="D4:F5"/>
  </mergeCell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9.7109375" style="0" customWidth="1"/>
    <col min="2" max="2" width="8.8515625" style="0" customWidth="1"/>
    <col min="3" max="3" width="32.00390625" style="0" customWidth="1"/>
  </cols>
  <sheetData>
    <row r="1" spans="1:3" ht="68.25" customHeight="1">
      <c r="A1" s="98" t="s">
        <v>120</v>
      </c>
      <c r="B1" s="98"/>
      <c r="C1" s="98"/>
    </row>
    <row r="3" spans="1:3" ht="25.5">
      <c r="A3" s="37" t="s">
        <v>18</v>
      </c>
      <c r="B3" s="37" t="s">
        <v>56</v>
      </c>
      <c r="C3" s="37" t="s">
        <v>101</v>
      </c>
    </row>
    <row r="4" spans="1:3" ht="12.75">
      <c r="A4" s="12">
        <v>1</v>
      </c>
      <c r="B4" s="12">
        <v>2</v>
      </c>
      <c r="C4" s="12">
        <v>3</v>
      </c>
    </row>
    <row r="5" spans="1:3" ht="12.75">
      <c r="A5" s="45" t="s">
        <v>84</v>
      </c>
      <c r="B5" s="37" t="s">
        <v>99</v>
      </c>
      <c r="C5" s="12"/>
    </row>
    <row r="6" spans="1:3" ht="12.75">
      <c r="A6" s="45" t="s">
        <v>85</v>
      </c>
      <c r="B6" s="37" t="s">
        <v>98</v>
      </c>
      <c r="C6" s="12"/>
    </row>
    <row r="7" spans="1:3" ht="12.75">
      <c r="A7" s="45" t="s">
        <v>95</v>
      </c>
      <c r="B7" s="37" t="s">
        <v>97</v>
      </c>
      <c r="C7" s="12"/>
    </row>
    <row r="8" spans="1:3" ht="12.75">
      <c r="A8" s="11"/>
      <c r="B8" s="12"/>
      <c r="C8" s="12"/>
    </row>
    <row r="9" spans="1:3" ht="12.75">
      <c r="A9" s="45" t="s">
        <v>96</v>
      </c>
      <c r="B9" s="37" t="s">
        <v>100</v>
      </c>
      <c r="C9" s="12"/>
    </row>
    <row r="10" spans="1:3" ht="12.75">
      <c r="A10" s="11"/>
      <c r="B10" s="12"/>
      <c r="C10" s="12"/>
    </row>
    <row r="11" spans="1:3" ht="12.75" hidden="1">
      <c r="A11" s="12"/>
      <c r="B11" s="12"/>
      <c r="C11" s="12"/>
    </row>
    <row r="12" spans="1:3" ht="12.75" hidden="1">
      <c r="A12" s="12"/>
      <c r="B12" s="12"/>
      <c r="C12" s="12"/>
    </row>
    <row r="13" spans="1:3" ht="12.75" hidden="1">
      <c r="A13" s="12"/>
      <c r="B13" s="12"/>
      <c r="C13" s="12"/>
    </row>
    <row r="14" spans="1:3" ht="12.75" hidden="1">
      <c r="A14" s="12"/>
      <c r="B14" s="12"/>
      <c r="C14" s="12"/>
    </row>
    <row r="15" spans="1:3" ht="12.75" hidden="1">
      <c r="A15" s="12"/>
      <c r="B15" s="12"/>
      <c r="C15" s="12"/>
    </row>
    <row r="16" spans="1:3" ht="12.75" hidden="1">
      <c r="A16" s="12"/>
      <c r="B16" s="12"/>
      <c r="C16" s="12"/>
    </row>
    <row r="17" spans="1:3" ht="12.75" hidden="1">
      <c r="A17" s="12"/>
      <c r="B17" s="12"/>
      <c r="C17" s="12"/>
    </row>
    <row r="18" spans="1:3" ht="12.75" hidden="1">
      <c r="A18" s="12"/>
      <c r="B18" s="12"/>
      <c r="C18" s="12"/>
    </row>
    <row r="19" ht="12.75" hidden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4">
      <selection activeCell="B14" sqref="B14:G14"/>
    </sheetView>
  </sheetViews>
  <sheetFormatPr defaultColWidth="9.140625" defaultRowHeight="12.75"/>
  <cols>
    <col min="6" max="6" width="8.140625" style="0" customWidth="1"/>
    <col min="7" max="7" width="11.421875" style="0" customWidth="1"/>
  </cols>
  <sheetData>
    <row r="1" spans="1:9" ht="12.75" hidden="1">
      <c r="A1" s="1"/>
      <c r="B1" s="2"/>
      <c r="C1" s="2"/>
      <c r="D1" s="2"/>
      <c r="E1" s="2"/>
      <c r="F1" s="2"/>
      <c r="G1" s="99" t="s">
        <v>0</v>
      </c>
      <c r="H1" s="99"/>
      <c r="I1" s="2"/>
    </row>
    <row r="2" spans="1:9" ht="12.75" hidden="1">
      <c r="A2" s="1"/>
      <c r="B2" s="2"/>
      <c r="C2" s="2"/>
      <c r="D2" s="2"/>
      <c r="E2" s="2"/>
      <c r="F2" s="2"/>
      <c r="G2" s="99" t="s">
        <v>1</v>
      </c>
      <c r="H2" s="99"/>
      <c r="I2" s="2"/>
    </row>
    <row r="3" spans="1:9" ht="12.75" hidden="1">
      <c r="A3" s="1"/>
      <c r="B3" s="2"/>
      <c r="C3" s="2"/>
      <c r="D3" s="2"/>
      <c r="E3" s="2"/>
      <c r="F3" s="2"/>
      <c r="G3" s="3" t="s">
        <v>2</v>
      </c>
      <c r="H3" s="4" t="s">
        <v>3</v>
      </c>
      <c r="I3" s="3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"/>
      <c r="C5" s="2"/>
      <c r="D5" s="2"/>
      <c r="E5" s="2"/>
      <c r="F5" s="2"/>
      <c r="G5" s="2"/>
      <c r="H5" s="2"/>
      <c r="I5" s="2"/>
    </row>
    <row r="6" spans="1:9" ht="25.5" customHeight="1">
      <c r="A6" s="1"/>
      <c r="B6" s="2"/>
      <c r="C6" s="2"/>
      <c r="D6" s="2"/>
      <c r="E6" s="2"/>
      <c r="F6" s="109" t="s">
        <v>4</v>
      </c>
      <c r="G6" s="109"/>
      <c r="H6" s="109"/>
      <c r="I6" s="109"/>
    </row>
    <row r="7" spans="1:9" ht="60.75" customHeight="1">
      <c r="A7" s="1"/>
      <c r="B7" s="2"/>
      <c r="C7" s="2"/>
      <c r="D7" s="2"/>
      <c r="E7" s="2"/>
      <c r="F7" s="115" t="s">
        <v>111</v>
      </c>
      <c r="G7" s="115"/>
      <c r="H7" s="115"/>
      <c r="I7" s="115"/>
    </row>
    <row r="8" spans="1:9" ht="21" customHeight="1">
      <c r="A8" s="1"/>
      <c r="B8" s="2"/>
      <c r="C8" s="2"/>
      <c r="D8" s="2"/>
      <c r="E8" s="2"/>
      <c r="F8" s="112" t="s">
        <v>112</v>
      </c>
      <c r="G8" s="112"/>
      <c r="H8" s="112"/>
      <c r="I8" s="112"/>
    </row>
    <row r="9" spans="1:9" ht="19.5" customHeight="1">
      <c r="A9" s="2"/>
      <c r="B9" s="2"/>
      <c r="C9" s="2"/>
      <c r="D9" s="2"/>
      <c r="E9" s="2"/>
      <c r="F9" s="6" t="s">
        <v>5</v>
      </c>
      <c r="G9" s="2"/>
      <c r="H9" s="2"/>
      <c r="I9" s="2"/>
    </row>
    <row r="10" spans="1:9" ht="12.75">
      <c r="A10" s="2"/>
      <c r="B10" s="2"/>
      <c r="C10" s="2"/>
      <c r="D10" s="2"/>
      <c r="E10" s="2"/>
      <c r="F10" s="109" t="str">
        <f>B17</f>
        <v>"09" января  2019 г</v>
      </c>
      <c r="G10" s="109"/>
      <c r="H10" s="109"/>
      <c r="I10" s="109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25.5" customHeight="1">
      <c r="A13" s="113" t="s">
        <v>6</v>
      </c>
      <c r="B13" s="113"/>
      <c r="C13" s="113"/>
      <c r="D13" s="113"/>
      <c r="E13" s="113"/>
      <c r="F13" s="113"/>
      <c r="G13" s="113"/>
      <c r="H13" s="113"/>
      <c r="I13" s="113"/>
    </row>
    <row r="14" spans="1:9" ht="15.75" customHeight="1">
      <c r="A14" s="2"/>
      <c r="B14" s="114" t="s">
        <v>129</v>
      </c>
      <c r="C14" s="114"/>
      <c r="D14" s="114"/>
      <c r="E14" s="114"/>
      <c r="F14" s="114"/>
      <c r="G14" s="114"/>
      <c r="H14" s="2"/>
      <c r="I14" s="2"/>
    </row>
    <row r="15" spans="1:9" ht="15.75">
      <c r="A15" s="2"/>
      <c r="B15" s="2"/>
      <c r="C15" s="2"/>
      <c r="D15" s="5"/>
      <c r="E15" s="5"/>
      <c r="F15" s="5"/>
      <c r="G15" s="2"/>
      <c r="H15" s="109" t="s">
        <v>7</v>
      </c>
      <c r="I15" s="109"/>
    </row>
    <row r="16" spans="1:9" ht="22.5">
      <c r="A16" s="2"/>
      <c r="B16" s="2"/>
      <c r="C16" s="2"/>
      <c r="D16" s="2"/>
      <c r="E16" s="2"/>
      <c r="F16" s="2"/>
      <c r="G16" s="6" t="s">
        <v>8</v>
      </c>
      <c r="H16" s="105"/>
      <c r="I16" s="105"/>
    </row>
    <row r="17" spans="1:9" ht="12.75" customHeight="1">
      <c r="A17" s="2"/>
      <c r="B17" s="110" t="s">
        <v>128</v>
      </c>
      <c r="C17" s="111"/>
      <c r="D17" s="111"/>
      <c r="E17" s="111"/>
      <c r="F17" s="2"/>
      <c r="G17" s="2" t="s">
        <v>9</v>
      </c>
      <c r="H17" s="105"/>
      <c r="I17" s="105"/>
    </row>
    <row r="18" spans="1:9" ht="12.75">
      <c r="A18" s="2"/>
      <c r="B18" s="2"/>
      <c r="C18" s="2"/>
      <c r="D18" s="2"/>
      <c r="E18" s="2"/>
      <c r="F18" s="2"/>
      <c r="G18" s="2"/>
      <c r="H18" s="105"/>
      <c r="I18" s="105"/>
    </row>
    <row r="19" spans="1:9" ht="12.75">
      <c r="A19" s="2"/>
      <c r="B19" s="2"/>
      <c r="C19" s="2"/>
      <c r="D19" s="2"/>
      <c r="E19" s="2"/>
      <c r="F19" s="2"/>
      <c r="G19" s="2"/>
      <c r="H19" s="105"/>
      <c r="I19" s="105"/>
    </row>
    <row r="20" spans="1:9" ht="12.75" customHeight="1">
      <c r="A20" s="100" t="s">
        <v>113</v>
      </c>
      <c r="B20" s="100"/>
      <c r="C20" s="100"/>
      <c r="D20" s="100"/>
      <c r="E20" s="100"/>
      <c r="F20" s="100"/>
      <c r="G20" s="2" t="s">
        <v>10</v>
      </c>
      <c r="H20" s="105">
        <v>29851546</v>
      </c>
      <c r="I20" s="105"/>
    </row>
    <row r="21" spans="1:9" ht="12.75">
      <c r="A21" s="100"/>
      <c r="B21" s="100"/>
      <c r="C21" s="100"/>
      <c r="D21" s="100"/>
      <c r="E21" s="100"/>
      <c r="F21" s="100"/>
      <c r="G21" s="2"/>
      <c r="H21" s="105"/>
      <c r="I21" s="105"/>
    </row>
    <row r="22" spans="1:9" ht="24.75" customHeight="1">
      <c r="A22" s="101"/>
      <c r="B22" s="101"/>
      <c r="C22" s="101"/>
      <c r="D22" s="101"/>
      <c r="E22" s="101"/>
      <c r="F22" s="101"/>
      <c r="G22" s="2"/>
      <c r="H22" s="105"/>
      <c r="I22" s="105"/>
    </row>
    <row r="23" spans="1:9" ht="12.75">
      <c r="A23" s="104" t="s">
        <v>35</v>
      </c>
      <c r="B23" s="104"/>
      <c r="C23" s="104"/>
      <c r="D23" s="104"/>
      <c r="E23" s="104"/>
      <c r="F23" s="104"/>
      <c r="G23" s="2"/>
      <c r="H23" s="105"/>
      <c r="I23" s="105"/>
    </row>
    <row r="24" spans="1:9" ht="12.75">
      <c r="A24" s="2"/>
      <c r="B24" s="2"/>
      <c r="C24" s="2"/>
      <c r="D24" s="2"/>
      <c r="E24" s="2"/>
      <c r="F24" s="2"/>
      <c r="G24" s="2" t="s">
        <v>12</v>
      </c>
      <c r="H24" s="106" t="s">
        <v>114</v>
      </c>
      <c r="I24" s="106"/>
    </row>
    <row r="25" spans="1:9" ht="12.75">
      <c r="A25" s="99" t="s">
        <v>13</v>
      </c>
      <c r="B25" s="99"/>
      <c r="C25" s="99"/>
      <c r="D25" s="99"/>
      <c r="E25" s="2"/>
      <c r="F25" s="2"/>
      <c r="G25" s="2" t="s">
        <v>11</v>
      </c>
      <c r="H25" s="107">
        <v>383</v>
      </c>
      <c r="I25" s="108"/>
    </row>
    <row r="26" spans="1:9" ht="12.75">
      <c r="A26" s="99"/>
      <c r="B26" s="99"/>
      <c r="C26" s="99"/>
      <c r="D26" s="99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 customHeight="1">
      <c r="A28" s="100" t="s">
        <v>115</v>
      </c>
      <c r="B28" s="100"/>
      <c r="C28" s="100"/>
      <c r="D28" s="100"/>
      <c r="E28" s="100"/>
      <c r="F28" s="100"/>
      <c r="G28" s="100"/>
      <c r="H28" s="100"/>
      <c r="I28" s="100"/>
    </row>
    <row r="29" spans="1:9" ht="3" customHeight="1">
      <c r="A29" s="101"/>
      <c r="B29" s="101"/>
      <c r="C29" s="101"/>
      <c r="D29" s="101"/>
      <c r="E29" s="101"/>
      <c r="F29" s="101"/>
      <c r="G29" s="101"/>
      <c r="H29" s="101"/>
      <c r="I29" s="101"/>
    </row>
    <row r="30" spans="1:9" ht="12.75">
      <c r="A30" s="102" t="s">
        <v>36</v>
      </c>
      <c r="B30" s="102"/>
      <c r="C30" s="102"/>
      <c r="D30" s="102"/>
      <c r="E30" s="102"/>
      <c r="F30" s="102"/>
      <c r="G30" s="102"/>
      <c r="H30" s="102"/>
      <c r="I30" s="10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 customHeight="1">
      <c r="A32" s="100" t="s">
        <v>116</v>
      </c>
      <c r="B32" s="100"/>
      <c r="C32" s="100"/>
      <c r="D32" s="100"/>
      <c r="E32" s="2"/>
      <c r="F32" s="2"/>
      <c r="G32" s="2"/>
      <c r="H32" s="2"/>
      <c r="I32" s="2"/>
    </row>
    <row r="33" spans="1:9" ht="19.5" customHeight="1">
      <c r="A33" s="101"/>
      <c r="B33" s="101"/>
      <c r="C33" s="101"/>
      <c r="D33" s="101"/>
      <c r="E33" s="2"/>
      <c r="F33" s="2"/>
      <c r="G33" s="2"/>
      <c r="H33" s="2"/>
      <c r="I33" s="2"/>
    </row>
    <row r="34" spans="1:9" ht="28.5" customHeight="1">
      <c r="A34" s="102" t="s">
        <v>37</v>
      </c>
      <c r="B34" s="102"/>
      <c r="C34" s="102"/>
      <c r="D34" s="10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61" t="s">
        <v>14</v>
      </c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99" t="s">
        <v>16</v>
      </c>
      <c r="B38" s="99"/>
      <c r="C38" s="99"/>
      <c r="D38" s="99"/>
      <c r="E38" s="99"/>
      <c r="F38" s="99"/>
      <c r="G38" s="99"/>
      <c r="H38" s="99"/>
      <c r="I38" s="99"/>
    </row>
    <row r="39" spans="1:9" ht="46.5" customHeight="1">
      <c r="A39" s="103" t="s">
        <v>29</v>
      </c>
      <c r="B39" s="103"/>
      <c r="C39" s="103"/>
      <c r="D39" s="103"/>
      <c r="E39" s="103"/>
      <c r="F39" s="103"/>
      <c r="G39" s="103"/>
      <c r="H39" s="103"/>
      <c r="I39" s="103"/>
    </row>
    <row r="40" spans="1:9" ht="33" customHeight="1">
      <c r="A40" s="103" t="s">
        <v>30</v>
      </c>
      <c r="B40" s="103"/>
      <c r="C40" s="103"/>
      <c r="D40" s="103"/>
      <c r="E40" s="103"/>
      <c r="F40" s="103"/>
      <c r="G40" s="103"/>
      <c r="H40" s="103"/>
      <c r="I40" s="103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99" t="s">
        <v>15</v>
      </c>
      <c r="B42" s="99"/>
      <c r="C42" s="99"/>
      <c r="D42" s="99"/>
      <c r="E42" s="99"/>
      <c r="F42" s="99"/>
      <c r="G42" s="99"/>
      <c r="H42" s="99"/>
      <c r="I42" s="99"/>
    </row>
    <row r="43" spans="1:9" ht="12.75">
      <c r="A43" s="99" t="s">
        <v>117</v>
      </c>
      <c r="B43" s="99"/>
      <c r="C43" s="99"/>
      <c r="D43" s="99"/>
      <c r="E43" s="99"/>
      <c r="F43" s="99"/>
      <c r="G43" s="99"/>
      <c r="H43" s="99"/>
      <c r="I43" s="99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99" t="s">
        <v>17</v>
      </c>
      <c r="B47" s="99"/>
      <c r="C47" s="99"/>
      <c r="D47" s="99"/>
      <c r="E47" s="99"/>
      <c r="F47" s="99"/>
      <c r="G47" s="99"/>
      <c r="H47" s="99"/>
      <c r="I47" s="99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</sheetData>
  <sheetProtection/>
  <mergeCells count="35">
    <mergeCell ref="G1:H1"/>
    <mergeCell ref="G2:H2"/>
    <mergeCell ref="F6:I6"/>
    <mergeCell ref="F7:I7"/>
    <mergeCell ref="F8:I8"/>
    <mergeCell ref="F10:I10"/>
    <mergeCell ref="A13:I13"/>
    <mergeCell ref="B14:G14"/>
    <mergeCell ref="H15:I15"/>
    <mergeCell ref="H16:I16"/>
    <mergeCell ref="B17:E17"/>
    <mergeCell ref="H17:I17"/>
    <mergeCell ref="H18:I18"/>
    <mergeCell ref="H19:I19"/>
    <mergeCell ref="A20:F22"/>
    <mergeCell ref="H20:I20"/>
    <mergeCell ref="H21:I21"/>
    <mergeCell ref="H22:I22"/>
    <mergeCell ref="A38:I38"/>
    <mergeCell ref="A23:F23"/>
    <mergeCell ref="H23:I23"/>
    <mergeCell ref="H24:I24"/>
    <mergeCell ref="A25:D25"/>
    <mergeCell ref="H25:I25"/>
    <mergeCell ref="A26:D26"/>
    <mergeCell ref="A47:I47"/>
    <mergeCell ref="A28:I29"/>
    <mergeCell ref="A30:I30"/>
    <mergeCell ref="A32:D33"/>
    <mergeCell ref="A34:D34"/>
    <mergeCell ref="A36:I36"/>
    <mergeCell ref="A39:I39"/>
    <mergeCell ref="A40:I40"/>
    <mergeCell ref="A42:I42"/>
    <mergeCell ref="A43:I43"/>
  </mergeCells>
  <printOptions/>
  <pageMargins left="0.7" right="0.17" top="0.3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Antufeeva</cp:lastModifiedBy>
  <cp:lastPrinted>2019-01-29T10:25:35Z</cp:lastPrinted>
  <dcterms:created xsi:type="dcterms:W3CDTF">1996-10-08T23:32:33Z</dcterms:created>
  <dcterms:modified xsi:type="dcterms:W3CDTF">2019-03-18T08:26:05Z</dcterms:modified>
  <cp:category/>
  <cp:version/>
  <cp:contentType/>
  <cp:contentStatus/>
</cp:coreProperties>
</file>